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K:\DEMHS Grant\FY23\Agency Oversight\"/>
    </mc:Choice>
  </mc:AlternateContent>
  <xr:revisionPtr revIDLastSave="0" documentId="13_ncr:1_{BEF7ECB7-88A7-4854-9930-AFB8EE072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11" i="1" s="1"/>
  <c r="D24" i="1"/>
  <c r="D26" i="1" l="1"/>
</calcChain>
</file>

<file path=xl/sharedStrings.xml><?xml version="1.0" encoding="utf-8"?>
<sst xmlns="http://schemas.openxmlformats.org/spreadsheetml/2006/main" count="48" uniqueCount="42">
  <si>
    <t>DEMHS Region 3 – Capitol Region</t>
  </si>
  <si>
    <t>RESF</t>
  </si>
  <si>
    <t>Item</t>
  </si>
  <si>
    <t xml:space="preserve"> Cost </t>
  </si>
  <si>
    <t>Category</t>
  </si>
  <si>
    <t>All</t>
  </si>
  <si>
    <t>Training and Exercises</t>
  </si>
  <si>
    <t>13-Public Safety and Security</t>
  </si>
  <si>
    <t>Bomb Squad required set-aside</t>
  </si>
  <si>
    <t>2-Communications</t>
  </si>
  <si>
    <t>11-Animal Response</t>
  </si>
  <si>
    <t>Equipment/ Training</t>
  </si>
  <si>
    <t>4-Firefighting</t>
  </si>
  <si>
    <t>Planning/Training/ Equipment</t>
  </si>
  <si>
    <t>PROJECTS TOTAL</t>
  </si>
  <si>
    <t>GRANT TOTAL</t>
  </si>
  <si>
    <t>Agency Oversight</t>
  </si>
  <si>
    <t>Project #</t>
  </si>
  <si>
    <t>8-Health and Medical Services</t>
  </si>
  <si>
    <t>9-Search and Rescue</t>
  </si>
  <si>
    <t xml:space="preserve">ESF 4- Firefighting   ESF 10- HAZMAT </t>
  </si>
  <si>
    <t>Planning/Equipment/        Training</t>
  </si>
  <si>
    <t>Contractual services for planning and project support</t>
  </si>
  <si>
    <t>1- Transportation</t>
  </si>
  <si>
    <t>3- Public Works</t>
  </si>
  <si>
    <t>15- External Affairs</t>
  </si>
  <si>
    <t xml:space="preserve">14-Long Term Recovery </t>
  </si>
  <si>
    <t>5-Emergency Mgmt (including ESF 21 Collegiate Support Services)</t>
  </si>
  <si>
    <t>ESF 8- Health and Medical Services</t>
  </si>
  <si>
    <t>MMRS (separate grant)</t>
  </si>
  <si>
    <t>HAZMAT Required Set-Aside (separate EMPG funds)</t>
  </si>
  <si>
    <t>Sustainment/ maintenance of regional equipment and programs</t>
  </si>
  <si>
    <t>6-Mass Care(including former ESF-16 Volunteer Mgmt/Citizen Corps, ESF 19 Functional Needs and ESF-20 Faith Based Organizations)</t>
  </si>
  <si>
    <t>Equipment</t>
  </si>
  <si>
    <t>Training/ Exercises/ Equipment</t>
  </si>
  <si>
    <t xml:space="preserve">Additional Funds available  </t>
  </si>
  <si>
    <t>Protection of Soft Targets required set-aside</t>
  </si>
  <si>
    <t>Equipment/ Training/ Planning</t>
  </si>
  <si>
    <t>print range is set not to include this calculation</t>
  </si>
  <si>
    <t>extra funds distributed among projects 4, 5, and 6</t>
  </si>
  <si>
    <t xml:space="preserve"> FFY 2023 Draft Spending Plan</t>
  </si>
  <si>
    <t>HAZMAT requred set-aside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</si>
</sst>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FF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/>
    </xf>
    <xf numFmtId="8" fontId="7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6" fontId="9" fillId="0" borderId="1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8" fontId="7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showGridLines="0" tabSelected="1" showRuler="0" showWhiteSpace="0" topLeftCell="A15" zoomScaleNormal="100" workbookViewId="0">
      <selection activeCell="E26" sqref="E26:E27"/>
    </sheetView>
  </sheetViews>
  <sheetFormatPr defaultRowHeight="15" x14ac:dyDescent="0.25"/>
  <cols>
    <col min="1" max="1" width="10.42578125" customWidth="1"/>
    <col min="2" max="2" width="19.140625" customWidth="1"/>
    <col min="3" max="3" width="28.42578125" customWidth="1"/>
    <col min="4" max="4" width="14.5703125" customWidth="1"/>
    <col min="5" max="5" width="20.7109375" customWidth="1"/>
    <col min="9" max="10" width="0" hidden="1" customWidth="1"/>
  </cols>
  <sheetData>
    <row r="2" spans="1:10" ht="18" x14ac:dyDescent="0.25">
      <c r="A2" s="33" t="s">
        <v>0</v>
      </c>
      <c r="B2" s="33"/>
      <c r="C2" s="33"/>
      <c r="D2" s="33"/>
      <c r="E2" s="33"/>
    </row>
    <row r="3" spans="1:10" ht="18" x14ac:dyDescent="0.25">
      <c r="A3" s="38" t="s">
        <v>40</v>
      </c>
      <c r="B3" s="38"/>
      <c r="C3" s="38"/>
      <c r="D3" s="38"/>
      <c r="E3" s="38"/>
    </row>
    <row r="5" spans="1:10" x14ac:dyDescent="0.25">
      <c r="A5" s="9" t="s">
        <v>17</v>
      </c>
      <c r="B5" s="9" t="s">
        <v>1</v>
      </c>
      <c r="C5" s="9" t="s">
        <v>2</v>
      </c>
      <c r="D5" s="10" t="s">
        <v>3</v>
      </c>
      <c r="E5" s="11" t="s">
        <v>4</v>
      </c>
    </row>
    <row r="6" spans="1:10" x14ac:dyDescent="0.25">
      <c r="A6" s="1"/>
      <c r="B6" s="2"/>
      <c r="C6" s="2"/>
      <c r="D6" s="3"/>
      <c r="E6" s="4"/>
    </row>
    <row r="7" spans="1:10" ht="25.5" x14ac:dyDescent="0.25">
      <c r="A7" s="2">
        <v>1</v>
      </c>
      <c r="B7" s="6" t="s">
        <v>7</v>
      </c>
      <c r="C7" s="5" t="s">
        <v>36</v>
      </c>
      <c r="D7" s="7">
        <v>29085</v>
      </c>
      <c r="E7" s="8" t="s">
        <v>33</v>
      </c>
    </row>
    <row r="8" spans="1:10" ht="25.5" x14ac:dyDescent="0.25">
      <c r="A8" s="2">
        <v>2</v>
      </c>
      <c r="B8" s="6" t="s">
        <v>7</v>
      </c>
      <c r="C8" s="5" t="s">
        <v>8</v>
      </c>
      <c r="D8" s="7">
        <v>75000</v>
      </c>
      <c r="E8" s="8" t="s">
        <v>11</v>
      </c>
      <c r="I8" t="s">
        <v>38</v>
      </c>
    </row>
    <row r="9" spans="1:10" ht="25.5" x14ac:dyDescent="0.25">
      <c r="A9" s="2">
        <v>3</v>
      </c>
      <c r="B9" s="6" t="s">
        <v>7</v>
      </c>
      <c r="C9" s="5" t="s">
        <v>41</v>
      </c>
      <c r="D9" s="7">
        <v>10000</v>
      </c>
      <c r="E9" s="8" t="s">
        <v>37</v>
      </c>
      <c r="I9">
        <f>1771855.76/5</f>
        <v>354371.152</v>
      </c>
    </row>
    <row r="10" spans="1:10" ht="24" x14ac:dyDescent="0.25">
      <c r="A10" s="15">
        <v>5</v>
      </c>
      <c r="B10" s="5" t="s">
        <v>5</v>
      </c>
      <c r="C10" s="31" t="s">
        <v>6</v>
      </c>
      <c r="D10" s="32">
        <v>42371</v>
      </c>
      <c r="E10" s="17" t="s">
        <v>34</v>
      </c>
    </row>
    <row r="11" spans="1:10" x14ac:dyDescent="0.25">
      <c r="A11" s="15"/>
      <c r="B11" s="6" t="s">
        <v>23</v>
      </c>
      <c r="C11" s="14"/>
      <c r="D11" s="16"/>
      <c r="E11" s="17"/>
      <c r="I11" t="e">
        <f>I9-#REF!</f>
        <v>#REF!</v>
      </c>
      <c r="J11" t="s">
        <v>39</v>
      </c>
    </row>
    <row r="12" spans="1:10" x14ac:dyDescent="0.25">
      <c r="A12" s="39">
        <v>6</v>
      </c>
      <c r="B12" s="13" t="s">
        <v>9</v>
      </c>
      <c r="C12" s="40" t="s">
        <v>31</v>
      </c>
      <c r="D12" s="42">
        <v>135832.97</v>
      </c>
      <c r="E12" s="44" t="s">
        <v>11</v>
      </c>
    </row>
    <row r="13" spans="1:10" x14ac:dyDescent="0.25">
      <c r="A13" s="37"/>
      <c r="B13" s="6" t="s">
        <v>24</v>
      </c>
      <c r="C13" s="41"/>
      <c r="D13" s="43"/>
      <c r="E13" s="45"/>
    </row>
    <row r="14" spans="1:10" x14ac:dyDescent="0.25">
      <c r="A14" s="37"/>
      <c r="B14" s="6" t="s">
        <v>12</v>
      </c>
      <c r="C14" s="41"/>
      <c r="D14" s="43"/>
      <c r="E14" s="45"/>
    </row>
    <row r="15" spans="1:10" ht="51" x14ac:dyDescent="0.25">
      <c r="A15" s="37"/>
      <c r="B15" s="6" t="s">
        <v>27</v>
      </c>
      <c r="C15" s="41"/>
      <c r="D15" s="43"/>
      <c r="E15" s="45"/>
    </row>
    <row r="16" spans="1:10" ht="102" x14ac:dyDescent="0.25">
      <c r="A16" s="37"/>
      <c r="B16" s="6" t="s">
        <v>32</v>
      </c>
      <c r="C16" s="41"/>
      <c r="D16" s="43"/>
      <c r="E16" s="45"/>
    </row>
    <row r="17" spans="1:5" ht="25.5" x14ac:dyDescent="0.25">
      <c r="A17" s="37"/>
      <c r="B17" s="6" t="s">
        <v>18</v>
      </c>
      <c r="C17" s="41"/>
      <c r="D17" s="43"/>
      <c r="E17" s="45"/>
    </row>
    <row r="18" spans="1:5" x14ac:dyDescent="0.25">
      <c r="A18" s="37"/>
      <c r="B18" s="6" t="s">
        <v>19</v>
      </c>
      <c r="C18" s="41"/>
      <c r="D18" s="43"/>
      <c r="E18" s="45"/>
    </row>
    <row r="19" spans="1:5" x14ac:dyDescent="0.25">
      <c r="A19" s="37"/>
      <c r="B19" s="6" t="s">
        <v>10</v>
      </c>
      <c r="C19" s="41"/>
      <c r="D19" s="43"/>
      <c r="E19" s="45"/>
    </row>
    <row r="20" spans="1:5" ht="25.5" x14ac:dyDescent="0.25">
      <c r="A20" s="37"/>
      <c r="B20" s="6" t="s">
        <v>7</v>
      </c>
      <c r="C20" s="41"/>
      <c r="D20" s="43"/>
      <c r="E20" s="45"/>
    </row>
    <row r="21" spans="1:5" ht="25.5" x14ac:dyDescent="0.25">
      <c r="A21" s="37"/>
      <c r="B21" s="6" t="s">
        <v>26</v>
      </c>
      <c r="C21" s="41"/>
      <c r="D21" s="43"/>
      <c r="E21" s="45"/>
    </row>
    <row r="22" spans="1:5" x14ac:dyDescent="0.25">
      <c r="A22" s="37"/>
      <c r="B22" s="6" t="s">
        <v>25</v>
      </c>
      <c r="C22" s="41"/>
      <c r="D22" s="43"/>
      <c r="E22" s="45"/>
    </row>
    <row r="23" spans="1:5" ht="25.5" customHeight="1" x14ac:dyDescent="0.25">
      <c r="A23" s="3">
        <v>7</v>
      </c>
      <c r="B23" s="14" t="s">
        <v>5</v>
      </c>
      <c r="C23" s="5" t="s">
        <v>22</v>
      </c>
      <c r="D23" s="7">
        <v>123000</v>
      </c>
      <c r="E23" s="8" t="s">
        <v>13</v>
      </c>
    </row>
    <row r="24" spans="1:5" ht="29.25" customHeight="1" x14ac:dyDescent="0.25">
      <c r="A24" s="2"/>
      <c r="B24" s="6"/>
      <c r="C24" s="12" t="s">
        <v>14</v>
      </c>
      <c r="D24" s="29">
        <f>SUM(D7:D23)</f>
        <v>415288.97</v>
      </c>
      <c r="E24" s="4"/>
    </row>
    <row r="25" spans="1:5" x14ac:dyDescent="0.25">
      <c r="A25" s="2"/>
      <c r="B25" s="6"/>
      <c r="C25" s="5" t="s">
        <v>16</v>
      </c>
      <c r="D25" s="30">
        <v>60000</v>
      </c>
      <c r="E25" s="4"/>
    </row>
    <row r="26" spans="1:5" x14ac:dyDescent="0.25">
      <c r="A26" s="34"/>
      <c r="B26" s="14"/>
      <c r="C26" s="35" t="s">
        <v>15</v>
      </c>
      <c r="D26" s="36">
        <f>D24+D25</f>
        <v>475288.97</v>
      </c>
      <c r="E26" s="37"/>
    </row>
    <row r="27" spans="1:5" x14ac:dyDescent="0.25">
      <c r="A27" s="34"/>
      <c r="B27" s="13"/>
      <c r="C27" s="35"/>
      <c r="D27" s="36"/>
      <c r="E27" s="37"/>
    </row>
    <row r="28" spans="1:5" ht="7.5" customHeight="1" x14ac:dyDescent="0.25">
      <c r="A28" s="18"/>
      <c r="B28" s="19"/>
      <c r="C28" s="20"/>
      <c r="D28" s="21"/>
      <c r="E28" s="22"/>
    </row>
    <row r="29" spans="1:5" ht="23.25" customHeight="1" x14ac:dyDescent="0.25">
      <c r="A29" s="24" t="s">
        <v>35</v>
      </c>
      <c r="B29" s="25"/>
      <c r="C29" s="26"/>
      <c r="D29" s="27"/>
      <c r="E29" s="28"/>
    </row>
    <row r="30" spans="1:5" ht="25.5" x14ac:dyDescent="0.25">
      <c r="A30" s="2">
        <v>7</v>
      </c>
      <c r="B30" s="5" t="s">
        <v>20</v>
      </c>
      <c r="C30" s="5" t="s">
        <v>30</v>
      </c>
      <c r="D30" s="23">
        <v>75000</v>
      </c>
      <c r="E30" s="8" t="s">
        <v>21</v>
      </c>
    </row>
    <row r="31" spans="1:5" ht="25.5" x14ac:dyDescent="0.25">
      <c r="A31" s="2">
        <v>8</v>
      </c>
      <c r="B31" s="5" t="s">
        <v>28</v>
      </c>
      <c r="C31" s="5" t="s">
        <v>29</v>
      </c>
      <c r="D31" s="23">
        <v>40000</v>
      </c>
      <c r="E31" s="8" t="s">
        <v>21</v>
      </c>
    </row>
  </sheetData>
  <mergeCells count="10">
    <mergeCell ref="A2:E2"/>
    <mergeCell ref="A26:A27"/>
    <mergeCell ref="C26:C27"/>
    <mergeCell ref="D26:D27"/>
    <mergeCell ref="E26:E27"/>
    <mergeCell ref="A3:E3"/>
    <mergeCell ref="A12:A22"/>
    <mergeCell ref="C12:C22"/>
    <mergeCell ref="D12:D22"/>
    <mergeCell ref="E12:E22"/>
  </mergeCells>
  <printOptions horizontalCentered="1"/>
  <pageMargins left="0.4" right="0.4" top="0.3" bottom="0.3" header="0.05" footer="0.05"/>
  <pageSetup orientation="portrait" r:id="rId1"/>
  <headerFooter>
    <oddFooter>&amp;L&amp;"-,Italic"&amp;8&amp;Z&amp;F&amp;R&amp;"-,Italic"&amp;8&amp;D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Buddington</dc:creator>
  <cp:lastModifiedBy>Cheryl Assis</cp:lastModifiedBy>
  <cp:lastPrinted>2022-07-14T18:34:22Z</cp:lastPrinted>
  <dcterms:created xsi:type="dcterms:W3CDTF">2015-07-20T15:24:33Z</dcterms:created>
  <dcterms:modified xsi:type="dcterms:W3CDTF">2023-08-02T20:05:26Z</dcterms:modified>
</cp:coreProperties>
</file>